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<sst xmlns="http://schemas.openxmlformats.org/spreadsheetml/2006/main" count="20" uniqueCount="20">
  <si>
    <t xml:space="preserve">Batch</t>
  </si>
  <si>
    <t xml:space="preserve">Agent1</t>
  </si>
  <si>
    <t xml:space="preserve">Agent2</t>
  </si>
  <si>
    <t xml:space="preserve">Paired t-test</t>
  </si>
  <si>
    <t xml:space="preserve">Alpha</t>
  </si>
  <si>
    <t xml:space="preserve">Hypothesized Mean Difference</t>
  </si>
  <si>
    <t xml:space="preserve">Variable 1</t>
  </si>
  <si>
    <t xml:space="preserve">Variable 2</t>
  </si>
  <si>
    <t xml:space="preserve">Mean</t>
  </si>
  <si>
    <t xml:space="preserve">Variance</t>
  </si>
  <si>
    <t xml:space="preserve">Observations</t>
  </si>
  <si>
    <t xml:space="preserve">Pearson Correlation</t>
  </si>
  <si>
    <t xml:space="preserve">Observed Mean Difference</t>
  </si>
  <si>
    <t xml:space="preserve">Variance of the Differences</t>
  </si>
  <si>
    <t xml:space="preserve">df</t>
  </si>
  <si>
    <t xml:space="preserve">t Stat</t>
  </si>
  <si>
    <t xml:space="preserve">P (T&lt;=t) one-tail</t>
  </si>
  <si>
    <t xml:space="preserve">t Critical one-tail</t>
  </si>
  <si>
    <t xml:space="preserve">P (T&lt;=t) two-tail</t>
  </si>
  <si>
    <t xml:space="preserve">t Critical two-tail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</si>
</sst>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0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6" activeCellId="0" sqref="E6"/>
    </sheetView>
  </sheetViews>
  <sheetFormatPr defaultColWidth="8.515625" defaultRowHeight="12.75" customHeight="true" zeroHeight="false" outlineLevelRow="0" outlineLevelCol="0"/>
  <cols>
    <col collapsed="false" customWidth="true" hidden="false" outlineLevel="0" max="5" min="5" style="1" width="23.63"/>
    <col collapsed="false" customWidth="true" hidden="false" outlineLevel="0" max="6" min="6" style="1" width="14.92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</row>
    <row r="2" customFormat="false" ht="12.75" hidden="false" customHeight="false" outlineLevel="0" collapsed="false">
      <c r="A2" s="3" t="n">
        <v>1</v>
      </c>
      <c r="B2" s="3" t="n">
        <v>7.7</v>
      </c>
      <c r="C2" s="3" t="n">
        <v>8.5</v>
      </c>
      <c r="E2" s="4" t="s">
        <v>3</v>
      </c>
    </row>
    <row r="3" customFormat="false" ht="12.75" hidden="false" customHeight="false" outlineLevel="0" collapsed="false">
      <c r="A3" s="3" t="n">
        <v>2</v>
      </c>
      <c r="B3" s="3" t="n">
        <v>9.2</v>
      </c>
      <c r="C3" s="3" t="n">
        <v>9.6</v>
      </c>
      <c r="E3" s="5" t="s">
        <v>4</v>
      </c>
      <c r="F3" s="5" t="n">
        <v>0.05</v>
      </c>
    </row>
    <row r="4" customFormat="false" ht="12.75" hidden="false" customHeight="false" outlineLevel="0" collapsed="false">
      <c r="A4" s="3" t="n">
        <v>3</v>
      </c>
      <c r="B4" s="3" t="n">
        <v>6.8</v>
      </c>
      <c r="C4" s="3" t="n">
        <v>6.4</v>
      </c>
      <c r="E4" s="5" t="s">
        <v>5</v>
      </c>
      <c r="F4" s="5" t="n">
        <v>0</v>
      </c>
    </row>
    <row r="5" customFormat="false" ht="12.75" hidden="false" customHeight="false" outlineLevel="0" collapsed="false">
      <c r="A5" s="3" t="n">
        <v>4</v>
      </c>
      <c r="B5" s="3" t="n">
        <v>9.5</v>
      </c>
      <c r="C5" s="3" t="n">
        <v>9.8</v>
      </c>
      <c r="F5" s="4" t="s">
        <v>6</v>
      </c>
      <c r="G5" s="4" t="s">
        <v>7</v>
      </c>
    </row>
    <row r="6" customFormat="false" ht="12.75" hidden="false" customHeight="false" outlineLevel="0" collapsed="false">
      <c r="A6" s="3" t="n">
        <v>5</v>
      </c>
      <c r="B6" s="3" t="n">
        <v>8.7</v>
      </c>
      <c r="C6" s="3" t="n">
        <v>9.3</v>
      </c>
      <c r="E6" s="5" t="s">
        <v>8</v>
      </c>
      <c r="F6" s="5" t="n">
        <f aca="false">AVERAGE(Sheet1!$B$2:$B$13)</f>
        <v>8.25</v>
      </c>
      <c r="G6" s="5" t="n">
        <f aca="false">AVERAGE(Sheet1!$C$2:$C$13)</f>
        <v>8.68333333333333</v>
      </c>
    </row>
    <row r="7" customFormat="false" ht="12.75" hidden="false" customHeight="false" outlineLevel="0" collapsed="false">
      <c r="A7" s="3" t="n">
        <v>6</v>
      </c>
      <c r="B7" s="3" t="n">
        <v>6.9</v>
      </c>
      <c r="C7" s="3" t="n">
        <v>7.6</v>
      </c>
      <c r="E7" s="5" t="s">
        <v>9</v>
      </c>
      <c r="F7" s="5" t="n">
        <f aca="false">VAR(Sheet1!$B$2:$B$13)</f>
        <v>1.05909090909091</v>
      </c>
      <c r="G7" s="5" t="n">
        <f aca="false">VAR(Sheet1!$C$2:$C$13)</f>
        <v>1.07787878787879</v>
      </c>
    </row>
    <row r="8" customFormat="false" ht="12.75" hidden="false" customHeight="false" outlineLevel="0" collapsed="false">
      <c r="A8" s="3" t="n">
        <v>7</v>
      </c>
      <c r="B8" s="3" t="n">
        <v>7.5</v>
      </c>
      <c r="C8" s="3" t="n">
        <v>8.2</v>
      </c>
      <c r="E8" s="5" t="s">
        <v>10</v>
      </c>
      <c r="F8" s="5" t="n">
        <f aca="false">COUNT(Sheet1!$B$2:$B$13)</f>
        <v>12</v>
      </c>
      <c r="G8" s="5" t="n">
        <f aca="false">COUNT(Sheet1!$C$2:$C$13)</f>
        <v>12</v>
      </c>
    </row>
    <row r="9" customFormat="false" ht="12.75" hidden="false" customHeight="false" outlineLevel="0" collapsed="false">
      <c r="A9" s="3" t="n">
        <v>8</v>
      </c>
      <c r="B9" s="3" t="n">
        <v>7.1</v>
      </c>
      <c r="C9" s="3" t="n">
        <v>7.7</v>
      </c>
      <c r="E9" s="5" t="s">
        <v>11</v>
      </c>
      <c r="F9" s="5" t="n">
        <f aca="false">CORREL(Sheet1!$B$2:$B$13,Sheet1!$C$2:$C$13)</f>
        <v>0.901055811772492</v>
      </c>
    </row>
    <row r="10" customFormat="false" ht="12.75" hidden="false" customHeight="false" outlineLevel="0" collapsed="false">
      <c r="A10" s="3" t="n">
        <v>9</v>
      </c>
      <c r="B10" s="3" t="n">
        <v>8.7</v>
      </c>
      <c r="C10" s="3" t="n">
        <v>9.4</v>
      </c>
      <c r="E10" s="5" t="s">
        <v>12</v>
      </c>
      <c r="F10" s="5" t="n">
        <f aca="false" t="array" ref="F10:F10">AVERAGE(IF(ISODD(IF(ISNUMBER(Sheet1!$B$2:$B$13), 1, 0) * IF(ISNUMBER(Sheet1!$C$2:$C$13), 1, 0)), Sheet1!$B$2:$B$13 - Sheet1!$C$2:$C$13, "NA"))</f>
        <v>-0.433333333333334</v>
      </c>
    </row>
    <row r="11" customFormat="false" ht="12.75" hidden="false" customHeight="false" outlineLevel="0" collapsed="false">
      <c r="A11" s="3" t="n">
        <v>10</v>
      </c>
      <c r="B11" s="3" t="n">
        <v>9.4</v>
      </c>
      <c r="C11" s="3" t="n">
        <v>8.9</v>
      </c>
      <c r="E11" s="5" t="s">
        <v>13</v>
      </c>
      <c r="F11" s="5" t="n">
        <f aca="false" t="array" ref="F11:F11">VAR(IF(ISODD(IF(ISNUMBER(Sheet1!$B$2:$B$13), 1, 0) * IF(ISNUMBER(Sheet1!$C$2:$C$13), 1, 0)), Sheet1!$B$2:$B$13 - Sheet1!$C$2:$C$13, "NA"))</f>
        <v>0.211515151515151</v>
      </c>
    </row>
    <row r="12" customFormat="false" ht="12.75" hidden="false" customHeight="false" outlineLevel="0" collapsed="false">
      <c r="A12" s="3" t="n">
        <v>11</v>
      </c>
      <c r="B12" s="3" t="n">
        <v>9.4</v>
      </c>
      <c r="C12" s="3" t="n">
        <v>9.7</v>
      </c>
      <c r="E12" s="5" t="s">
        <v>14</v>
      </c>
      <c r="F12" s="5" t="n">
        <f aca="false" t="array" ref="F12:F12">SUM(IF(ISNUMBER(Sheet1!$B$2:$B$13), 1, 0) * IF(ISNUMBER(Sheet1!$C$2:$C$13), 1, 0)) - 1</f>
        <v>11</v>
      </c>
    </row>
    <row r="13" customFormat="false" ht="12.75" hidden="false" customHeight="false" outlineLevel="0" collapsed="false">
      <c r="A13" s="3" t="n">
        <v>12</v>
      </c>
      <c r="B13" s="3" t="n">
        <v>8.1</v>
      </c>
      <c r="C13" s="3" t="n">
        <v>9.1</v>
      </c>
      <c r="E13" s="5" t="s">
        <v>15</v>
      </c>
      <c r="F13" s="5" t="n">
        <f aca="false">(Sheet1!$F$10 - Sheet1!$F$4) / (Sheet1!$F$11 / ( Sheet1!$F$12 + 1)) ^ 0.5</f>
        <v>-3.26393859147807</v>
      </c>
    </row>
    <row r="14" customFormat="false" ht="12.75" hidden="false" customHeight="false" outlineLevel="0" collapsed="false">
      <c r="E14" s="5" t="s">
        <v>16</v>
      </c>
      <c r="F14" s="5" t="n">
        <f aca="false">TDIST(ABS(Sheet1!$F$13), Sheet1!$F$12, 1)</f>
        <v>0.00377299731515574</v>
      </c>
    </row>
    <row r="15" customFormat="false" ht="12.75" hidden="false" customHeight="false" outlineLevel="0" collapsed="false">
      <c r="E15" s="5" t="s">
        <v>17</v>
      </c>
      <c r="F15" s="5" t="n">
        <f aca="false">TINV(2*Sheet1!$F$3, Sheet1!$F$12)</f>
        <v>1.79588481870404</v>
      </c>
    </row>
    <row r="16" customFormat="false" ht="12.75" hidden="false" customHeight="false" outlineLevel="0" collapsed="false">
      <c r="E16" s="5" t="s">
        <v>18</v>
      </c>
      <c r="F16" s="5" t="n">
        <f aca="false">TDIST(ABS(Sheet1!$F$13), Sheet1!$F$12, 2)</f>
        <v>0.00754599463031149</v>
      </c>
    </row>
    <row r="17" customFormat="false" ht="12.75" hidden="false" customHeight="false" outlineLevel="0" collapsed="false">
      <c r="E17" s="5" t="s">
        <v>19</v>
      </c>
      <c r="F17" s="5" t="n">
        <f aca="false">TINV(Sheet1!$F$3, Sheet1!$F$12)</f>
        <v>2.20098516009164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15625" defaultRowHeight="12.75" customHeight="true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15625" defaultRowHeight="12.75" customHeight="true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71</TotalTime>
  <Application>LibreOffice/25.8.1.1$MacOSX_AARCH64 LibreOffice_project/54047653041915e595ad4e45cccea684809c77b5</Application>
  <AppVersion>15.0000</AppVersion>
  <Company>SHU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2006-09-19T08:23:28Z</dcterms:created>
  <dc:creator>K. F. Jones</dc:creator>
  <dc:description/>
  <dc:language>en-GB</dc:language>
  <cp:lastModifiedBy/>
  <dcterms:modified xsi:type="dcterms:W3CDTF">2025-10-17T17:40:01Z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