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PER" sheetId="1" state="visible" r:id="rId3"/>
  </sheets>
  <definedNames>
    <definedName function="false" hidden="false" name="SUPER" vbProcedure="false">SUPER!$A$1:$B$121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<sst xmlns="http://schemas.openxmlformats.org/spreadsheetml/2006/main" count="145" uniqueCount="23">
  <si>
    <t xml:space="preserve">Sex</t>
  </si>
  <si>
    <t xml:space="preserve">Income</t>
  </si>
  <si>
    <t xml:space="preserve">F-test</t>
  </si>
  <si>
    <t xml:space="preserve">M</t>
  </si>
  <si>
    <t xml:space="preserve">Alpha</t>
  </si>
  <si>
    <t xml:space="preserve">Variable 1</t>
  </si>
  <si>
    <t xml:space="preserve">Variable 2</t>
  </si>
  <si>
    <t xml:space="preserve">Mean</t>
  </si>
  <si>
    <t xml:space="preserve">Variance</t>
  </si>
  <si>
    <t xml:space="preserve">Observations</t>
  </si>
  <si>
    <t xml:space="preserve">df</t>
  </si>
  <si>
    <t xml:space="preserve">F</t>
  </si>
  <si>
    <t xml:space="preserve">P (F&lt;=f) right-tail</t>
  </si>
  <si>
    <t xml:space="preserve">F Critical right-tail</t>
  </si>
  <si>
    <t xml:space="preserve">P (F&lt;=f) left-tail</t>
  </si>
  <si>
    <t xml:space="preserve">F Critical left-tail</t>
  </si>
  <si>
    <t xml:space="preserve">P two-tail</t>
  </si>
  <si>
    <t xml:space="preserve">F Critical two-tail</t>
  </si>
  <si>
    <t xml:space="preserve">Male Statistics:</t>
  </si>
  <si>
    <t xml:space="preserve">Count</t>
  </si>
  <si>
    <t xml:space="preserve">Average</t>
  </si>
  <si>
    <t xml:space="preserve">Standard Deviation</t>
  </si>
  <si>
    <t xml:space="preserve">Female Statistics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</si>
</sst>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"/>
  </numFmts>
  <fonts count="7">
    <font>
      <sz val="10"/>
      <name val="MS Sans Serif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MS Sans Serif"/>
      <family val="2"/>
      <charset val="1"/>
    </font>
    <font>
      <b val="true"/>
      <sz val="10"/>
      <name val="MS Sans Serif"/>
      <family val="0"/>
      <charset val="1"/>
    </font>
    <font>
      <sz val="10"/>
      <name val="MS Sans Serif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9"/>
  <sheetViews>
    <sheetView showFormulas="false" showGridLines="true" showRowColHeaders="true" showZeros="true" rightToLeft="false" tabSelected="true" showOutlineSymbols="true" defaultGridColor="true" view="normal" topLeftCell="A18" colorId="64" zoomScale="100" zoomScaleNormal="100" zoomScalePageLayoutView="100" workbookViewId="0">
      <selection pane="topLeft" activeCell="J121" activeCellId="0" sqref="J2:J121"/>
    </sheetView>
  </sheetViews>
  <sheetFormatPr defaultColWidth="8.515625" defaultRowHeight="12.75" customHeight="true" zeroHeight="false" outlineLevelRow="0" outlineLevelCol="0"/>
  <cols>
    <col collapsed="false" customWidth="true" hidden="false" outlineLevel="0" max="4" min="4" style="0" width="20.13"/>
    <col collapsed="false" customWidth="true" hidden="false" outlineLevel="0" max="5" min="5" style="0" width="22.13"/>
    <col collapsed="false" customWidth="true" hidden="false" outlineLevel="0" max="6" min="6" style="0" width="13.41"/>
  </cols>
  <sheetData>
    <row r="1" customFormat="false" ht="12.75" hidden="false" customHeight="false" outlineLevel="0" collapsed="false">
      <c r="A1" s="1" t="s">
        <v>0</v>
      </c>
      <c r="B1" s="1" t="s">
        <v>1</v>
      </c>
      <c r="D1" s="2" t="s">
        <v>2</v>
      </c>
      <c r="E1" s="2"/>
    </row>
    <row r="2" customFormat="false" ht="12.75" hidden="false" customHeight="false" outlineLevel="0" collapsed="false">
      <c r="A2" s="3" t="s">
        <v>3</v>
      </c>
      <c r="B2" s="4" t="n">
        <v>40.6</v>
      </c>
      <c r="D2" s="5" t="s">
        <v>4</v>
      </c>
      <c r="E2" s="0" t="n">
        <v>0.05</v>
      </c>
      <c r="I2" s="6"/>
    </row>
    <row r="3" customFormat="false" ht="12.75" hidden="false" customHeight="false" outlineLevel="0" collapsed="false">
      <c r="A3" s="3" t="s">
        <v>3</v>
      </c>
      <c r="B3" s="4" t="n">
        <v>54.6</v>
      </c>
      <c r="D3" s="5"/>
      <c r="E3" s="2" t="s">
        <v>5</v>
      </c>
      <c r="F3" s="2" t="s">
        <v>6</v>
      </c>
      <c r="I3" s="6"/>
    </row>
    <row r="4" customFormat="false" ht="12.75" hidden="false" customHeight="false" outlineLevel="0" collapsed="false">
      <c r="A4" s="3" t="s">
        <v>3</v>
      </c>
      <c r="B4" s="4" t="n">
        <v>38.6</v>
      </c>
      <c r="D4" s="5" t="s">
        <v>7</v>
      </c>
      <c r="E4" s="0" t="n">
        <f aca="false">AVERAGE(SUPER!$B$2:$B$61)</f>
        <v>52.9133333333333</v>
      </c>
      <c r="F4" s="0" t="n">
        <f aca="false">AVERAGE(SUPER!$B$62:$B$121)</f>
        <v>44.2333333333333</v>
      </c>
      <c r="I4" s="6"/>
    </row>
    <row r="5" customFormat="false" ht="12.75" hidden="false" customHeight="false" outlineLevel="0" collapsed="false">
      <c r="A5" s="3" t="s">
        <v>3</v>
      </c>
      <c r="B5" s="4" t="n">
        <v>58.2</v>
      </c>
      <c r="D5" s="5" t="s">
        <v>8</v>
      </c>
      <c r="E5" s="0" t="n">
        <f aca="false">VAR(SUPER!$B$2:$B$61)</f>
        <v>233.128971751412</v>
      </c>
      <c r="F5" s="0" t="n">
        <f aca="false">VAR(SUPER!$B$62:$B$121)</f>
        <v>190.17581920904</v>
      </c>
      <c r="I5" s="6"/>
    </row>
    <row r="6" customFormat="false" ht="12.75" hidden="false" customHeight="false" outlineLevel="0" collapsed="false">
      <c r="A6" s="3" t="s">
        <v>3</v>
      </c>
      <c r="B6" s="4" t="n">
        <v>34.6</v>
      </c>
      <c r="D6" s="5" t="s">
        <v>9</v>
      </c>
      <c r="E6" s="0" t="n">
        <f aca="false">COUNT(SUPER!$B$2:$B$61)</f>
        <v>60</v>
      </c>
      <c r="F6" s="0" t="n">
        <f aca="false">COUNT(SUPER!$B$62:$B$121)</f>
        <v>60</v>
      </c>
      <c r="I6" s="6"/>
    </row>
    <row r="7" customFormat="false" ht="12.75" hidden="false" customHeight="false" outlineLevel="0" collapsed="false">
      <c r="A7" s="3" t="s">
        <v>3</v>
      </c>
      <c r="B7" s="4" t="n">
        <v>42.9</v>
      </c>
      <c r="D7" s="5" t="s">
        <v>10</v>
      </c>
      <c r="E7" s="0" t="n">
        <f aca="false">SUPER!$E$6 - 1</f>
        <v>59</v>
      </c>
      <c r="F7" s="0" t="n">
        <f aca="false">SUPER!$F$6 - 1</f>
        <v>59</v>
      </c>
      <c r="I7" s="6"/>
    </row>
    <row r="8" customFormat="false" ht="12.75" hidden="false" customHeight="false" outlineLevel="0" collapsed="false">
      <c r="A8" s="3" t="s">
        <v>3</v>
      </c>
      <c r="B8" s="4" t="n">
        <v>67.5</v>
      </c>
      <c r="D8" s="5" t="s">
        <v>11</v>
      </c>
      <c r="E8" s="0" t="n">
        <f aca="false">SUPER!$E$5 / SUPER!$F$5</f>
        <v>1.22586022093145</v>
      </c>
      <c r="I8" s="6"/>
    </row>
    <row r="9" customFormat="false" ht="12.75" hidden="false" customHeight="false" outlineLevel="0" collapsed="false">
      <c r="A9" s="3" t="s">
        <v>3</v>
      </c>
      <c r="B9" s="4" t="n">
        <v>79.8</v>
      </c>
      <c r="D9" s="5" t="s">
        <v>12</v>
      </c>
      <c r="E9" s="0" t="n">
        <f aca="false">FDIST(SUPER!$E$8, SUPER!$E$7, SUPER!$F$7)</f>
        <v>0.218246240191821</v>
      </c>
      <c r="I9" s="6"/>
    </row>
    <row r="10" customFormat="false" ht="12.75" hidden="false" customHeight="false" outlineLevel="0" collapsed="false">
      <c r="A10" s="3" t="s">
        <v>3</v>
      </c>
      <c r="B10" s="4" t="n">
        <v>54.4</v>
      </c>
      <c r="D10" s="5" t="s">
        <v>13</v>
      </c>
      <c r="E10" s="0" t="n">
        <f aca="false">FINV(SUPER!$E$2, SUPER!$E$7, SUPER!$F$7)</f>
        <v>1.53995660740408</v>
      </c>
      <c r="I10" s="6"/>
    </row>
    <row r="11" customFormat="false" ht="12.75" hidden="false" customHeight="false" outlineLevel="0" collapsed="false">
      <c r="A11" s="3" t="s">
        <v>3</v>
      </c>
      <c r="B11" s="4" t="n">
        <v>47.3</v>
      </c>
      <c r="D11" s="5" t="s">
        <v>14</v>
      </c>
      <c r="E11" s="0" t="n">
        <f aca="false">1 - SUPER!$E$9</f>
        <v>0.781753759808179</v>
      </c>
      <c r="I11" s="6"/>
    </row>
    <row r="12" customFormat="false" ht="12.75" hidden="false" customHeight="false" outlineLevel="0" collapsed="false">
      <c r="A12" s="3" t="s">
        <v>3</v>
      </c>
      <c r="B12" s="4" t="n">
        <v>66.4</v>
      </c>
      <c r="D12" s="5" t="s">
        <v>15</v>
      </c>
      <c r="E12" s="0" t="n">
        <f aca="false">FINV(1-SUPER!$E$2, SUPER!$E$7, SUPER!$F$7)</f>
        <v>0.649368946626172</v>
      </c>
      <c r="I12" s="6"/>
    </row>
    <row r="13" customFormat="false" ht="12.75" hidden="false" customHeight="false" outlineLevel="0" collapsed="false">
      <c r="A13" s="3" t="s">
        <v>3</v>
      </c>
      <c r="B13" s="4" t="n">
        <v>69</v>
      </c>
      <c r="D13" s="5" t="s">
        <v>16</v>
      </c>
      <c r="E13" s="0" t="n">
        <f aca="false">2*MIN(SUPER!$E$9, SUPER!$E$11)</f>
        <v>0.436492480383642</v>
      </c>
      <c r="I13" s="6"/>
    </row>
    <row r="14" customFormat="false" ht="12.75" hidden="false" customHeight="false" outlineLevel="0" collapsed="false">
      <c r="A14" s="3" t="s">
        <v>3</v>
      </c>
      <c r="B14" s="4" t="n">
        <v>62</v>
      </c>
      <c r="D14" s="5" t="s">
        <v>17</v>
      </c>
      <c r="E14" s="0" t="n">
        <f aca="false">FINV(1-(SUPER!$E$2/2), SUPER!$E$7, SUPER!$F$7)</f>
        <v>0.597324477223157</v>
      </c>
      <c r="F14" s="0" t="n">
        <f aca="false">FINV(SUPER!$E$2/2, SUPER!$E$7, SUPER!$F$7)</f>
        <v>1.67413196366705</v>
      </c>
      <c r="I14" s="6"/>
    </row>
    <row r="15" customFormat="false" ht="12.75" hidden="false" customHeight="false" outlineLevel="0" collapsed="false">
      <c r="A15" s="3" t="s">
        <v>3</v>
      </c>
      <c r="B15" s="4" t="n">
        <v>52.5</v>
      </c>
      <c r="D15" s="5"/>
      <c r="I15" s="6"/>
    </row>
    <row r="16" customFormat="false" ht="12.75" hidden="false" customHeight="false" outlineLevel="0" collapsed="false">
      <c r="A16" s="3" t="s">
        <v>3</v>
      </c>
      <c r="B16" s="4" t="n">
        <v>72.6</v>
      </c>
      <c r="D16" s="5"/>
      <c r="I16" s="6"/>
    </row>
    <row r="17" customFormat="false" ht="12.75" hidden="false" customHeight="false" outlineLevel="0" collapsed="false">
      <c r="A17" s="3" t="s">
        <v>3</v>
      </c>
      <c r="B17" s="4" t="n">
        <v>52.4</v>
      </c>
      <c r="D17" s="5"/>
      <c r="I17" s="6"/>
    </row>
    <row r="18" customFormat="false" ht="12.75" hidden="false" customHeight="false" outlineLevel="0" collapsed="false">
      <c r="A18" s="3" t="s">
        <v>3</v>
      </c>
      <c r="B18" s="4" t="n">
        <v>59.5</v>
      </c>
      <c r="D18" s="7" t="s">
        <v>18</v>
      </c>
      <c r="I18" s="6"/>
    </row>
    <row r="19" customFormat="false" ht="12.75" hidden="false" customHeight="false" outlineLevel="0" collapsed="false">
      <c r="A19" s="3" t="s">
        <v>3</v>
      </c>
      <c r="B19" s="4" t="n">
        <v>59.1</v>
      </c>
      <c r="D19" s="5" t="s">
        <v>19</v>
      </c>
      <c r="E19" s="0" t="n">
        <f aca="false">COUNT(B2:B61)</f>
        <v>60</v>
      </c>
      <c r="I19" s="6"/>
    </row>
    <row r="20" customFormat="false" ht="12.75" hidden="false" customHeight="false" outlineLevel="0" collapsed="false">
      <c r="A20" s="3" t="s">
        <v>3</v>
      </c>
      <c r="B20" s="4" t="n">
        <v>36.7</v>
      </c>
      <c r="D20" s="5" t="s">
        <v>20</v>
      </c>
      <c r="E20" s="0" t="n">
        <f aca="false">AVERAGE(B2:B61)</f>
        <v>52.9133333333333</v>
      </c>
      <c r="I20" s="6"/>
    </row>
    <row r="21" customFormat="false" ht="12.75" hidden="false" customHeight="false" outlineLevel="0" collapsed="false">
      <c r="A21" s="3" t="s">
        <v>3</v>
      </c>
      <c r="B21" s="4" t="n">
        <v>54.6</v>
      </c>
      <c r="D21" s="5" t="s">
        <v>21</v>
      </c>
      <c r="E21" s="0" t="n">
        <f aca="false">STDEV(B2:B61)</f>
        <v>15.2685615482079</v>
      </c>
      <c r="I21" s="6"/>
    </row>
    <row r="22" customFormat="false" ht="12.75" hidden="false" customHeight="false" outlineLevel="0" collapsed="false">
      <c r="A22" s="3" t="s">
        <v>3</v>
      </c>
      <c r="B22" s="4" t="n">
        <v>52.1</v>
      </c>
      <c r="D22" s="5"/>
      <c r="I22" s="6"/>
    </row>
    <row r="23" customFormat="false" ht="12.75" hidden="false" customHeight="false" outlineLevel="0" collapsed="false">
      <c r="A23" s="3" t="s">
        <v>3</v>
      </c>
      <c r="B23" s="4" t="n">
        <v>49.9</v>
      </c>
      <c r="D23" s="7" t="s">
        <v>22</v>
      </c>
      <c r="I23" s="6"/>
    </row>
    <row r="24" customFormat="false" ht="12.75" hidden="false" customHeight="false" outlineLevel="0" collapsed="false">
      <c r="A24" s="3" t="s">
        <v>3</v>
      </c>
      <c r="B24" s="4" t="n">
        <v>52</v>
      </c>
      <c r="D24" s="5" t="s">
        <v>19</v>
      </c>
      <c r="E24" s="0" t="n">
        <f aca="false">COUNT(B62:B121)</f>
        <v>60</v>
      </c>
      <c r="I24" s="6"/>
    </row>
    <row r="25" customFormat="false" ht="12.75" hidden="false" customHeight="false" outlineLevel="0" collapsed="false">
      <c r="A25" s="3" t="s">
        <v>3</v>
      </c>
      <c r="B25" s="4" t="n">
        <v>47.1</v>
      </c>
      <c r="D25" s="5" t="s">
        <v>20</v>
      </c>
      <c r="E25" s="8" t="n">
        <f aca="false">AVERAGE(B62:B121)</f>
        <v>44.2333333333333</v>
      </c>
      <c r="I25" s="6"/>
    </row>
    <row r="26" customFormat="false" ht="12.75" hidden="false" customHeight="false" outlineLevel="0" collapsed="false">
      <c r="A26" s="3" t="s">
        <v>3</v>
      </c>
      <c r="B26" s="4" t="n">
        <v>40.8</v>
      </c>
      <c r="D26" s="5" t="s">
        <v>21</v>
      </c>
      <c r="E26" s="0" t="n">
        <f aca="false">STDEV(B62:B121)</f>
        <v>13.7904249103876</v>
      </c>
      <c r="I26" s="6"/>
    </row>
    <row r="27" customFormat="false" ht="12.75" hidden="false" customHeight="false" outlineLevel="0" collapsed="false">
      <c r="A27" s="3" t="s">
        <v>3</v>
      </c>
      <c r="B27" s="4" t="n">
        <v>36.5</v>
      </c>
      <c r="D27" s="5"/>
      <c r="I27" s="6"/>
    </row>
    <row r="28" customFormat="false" ht="12.75" hidden="false" customHeight="false" outlineLevel="0" collapsed="false">
      <c r="A28" s="3" t="s">
        <v>3</v>
      </c>
      <c r="B28" s="4" t="n">
        <v>57.1</v>
      </c>
      <c r="D28" s="5"/>
      <c r="I28" s="6"/>
    </row>
    <row r="29" customFormat="false" ht="12.75" hidden="false" customHeight="false" outlineLevel="0" collapsed="false">
      <c r="A29" s="3" t="s">
        <v>3</v>
      </c>
      <c r="B29" s="4" t="n">
        <v>54.1</v>
      </c>
      <c r="D29" s="5"/>
      <c r="I29" s="6"/>
    </row>
    <row r="30" customFormat="false" ht="12.75" hidden="false" customHeight="false" outlineLevel="0" collapsed="false">
      <c r="A30" s="3" t="s">
        <v>3</v>
      </c>
      <c r="B30" s="4" t="n">
        <v>32.4</v>
      </c>
      <c r="D30" s="7"/>
      <c r="I30" s="6"/>
    </row>
    <row r="31" customFormat="false" ht="12.75" hidden="false" customHeight="false" outlineLevel="0" collapsed="false">
      <c r="A31" s="3" t="s">
        <v>3</v>
      </c>
      <c r="B31" s="4" t="n">
        <v>34.9</v>
      </c>
      <c r="D31" s="5"/>
      <c r="I31" s="6"/>
    </row>
    <row r="32" customFormat="false" ht="12.75" hidden="false" customHeight="false" outlineLevel="0" collapsed="false">
      <c r="A32" s="3" t="s">
        <v>3</v>
      </c>
      <c r="B32" s="4" t="n">
        <v>64.1</v>
      </c>
      <c r="D32" s="5"/>
      <c r="I32" s="6"/>
    </row>
    <row r="33" customFormat="false" ht="12.75" hidden="false" customHeight="false" outlineLevel="0" collapsed="false">
      <c r="A33" s="3" t="s">
        <v>3</v>
      </c>
      <c r="B33" s="4" t="n">
        <v>54</v>
      </c>
      <c r="D33" s="5"/>
      <c r="I33" s="6"/>
    </row>
    <row r="34" customFormat="false" ht="12.75" hidden="false" customHeight="false" outlineLevel="0" collapsed="false">
      <c r="A34" s="3" t="s">
        <v>3</v>
      </c>
      <c r="B34" s="4" t="n">
        <v>51.5</v>
      </c>
      <c r="D34" s="5"/>
      <c r="I34" s="6"/>
    </row>
    <row r="35" customFormat="false" ht="12.75" hidden="false" customHeight="false" outlineLevel="0" collapsed="false">
      <c r="A35" s="3" t="s">
        <v>3</v>
      </c>
      <c r="B35" s="4" t="n">
        <v>50.8</v>
      </c>
      <c r="D35" s="5"/>
      <c r="I35" s="6"/>
    </row>
    <row r="36" customFormat="false" ht="12.75" hidden="false" customHeight="false" outlineLevel="0" collapsed="false">
      <c r="A36" s="3" t="s">
        <v>3</v>
      </c>
      <c r="B36" s="4" t="n">
        <v>45.1</v>
      </c>
      <c r="D36" s="5"/>
      <c r="I36" s="6"/>
    </row>
    <row r="37" customFormat="false" ht="12.75" hidden="false" customHeight="false" outlineLevel="0" collapsed="false">
      <c r="A37" s="3" t="s">
        <v>3</v>
      </c>
      <c r="B37" s="4" t="n">
        <v>81.5</v>
      </c>
      <c r="D37" s="5"/>
      <c r="I37" s="6"/>
    </row>
    <row r="38" customFormat="false" ht="12.75" hidden="false" customHeight="false" outlineLevel="0" collapsed="false">
      <c r="A38" s="3" t="s">
        <v>3</v>
      </c>
      <c r="B38" s="4" t="n">
        <v>70.4</v>
      </c>
      <c r="D38" s="5"/>
      <c r="I38" s="6"/>
    </row>
    <row r="39" customFormat="false" ht="12.75" hidden="false" customHeight="false" outlineLevel="0" collapsed="false">
      <c r="A39" s="3" t="s">
        <v>3</v>
      </c>
      <c r="B39" s="4" t="n">
        <v>39.2</v>
      </c>
      <c r="D39" s="5"/>
      <c r="I39" s="6"/>
    </row>
    <row r="40" customFormat="false" ht="12.75" hidden="false" customHeight="false" outlineLevel="0" collapsed="false">
      <c r="A40" s="3" t="s">
        <v>3</v>
      </c>
      <c r="B40" s="4" t="n">
        <v>45.2</v>
      </c>
      <c r="D40" s="5"/>
      <c r="I40" s="6"/>
    </row>
    <row r="41" customFormat="false" ht="12.75" hidden="false" customHeight="false" outlineLevel="0" collapsed="false">
      <c r="A41" s="3" t="s">
        <v>3</v>
      </c>
      <c r="B41" s="4" t="n">
        <v>80.9</v>
      </c>
      <c r="D41" s="5"/>
      <c r="I41" s="6"/>
    </row>
    <row r="42" customFormat="false" ht="12.75" hidden="false" customHeight="false" outlineLevel="0" collapsed="false">
      <c r="A42" s="3" t="s">
        <v>3</v>
      </c>
      <c r="B42" s="4" t="n">
        <v>48.6</v>
      </c>
      <c r="D42" s="5"/>
      <c r="I42" s="6"/>
    </row>
    <row r="43" customFormat="false" ht="12.75" hidden="false" customHeight="false" outlineLevel="0" collapsed="false">
      <c r="A43" s="3" t="s">
        <v>3</v>
      </c>
      <c r="B43" s="4" t="n">
        <v>31</v>
      </c>
      <c r="D43" s="5"/>
      <c r="I43" s="6"/>
    </row>
    <row r="44" customFormat="false" ht="12.75" hidden="false" customHeight="false" outlineLevel="0" collapsed="false">
      <c r="A44" s="3" t="s">
        <v>3</v>
      </c>
      <c r="B44" s="4" t="n">
        <v>32.1</v>
      </c>
      <c r="D44" s="5"/>
      <c r="I44" s="6"/>
    </row>
    <row r="45" customFormat="false" ht="12.75" hidden="false" customHeight="false" outlineLevel="0" collapsed="false">
      <c r="A45" s="3" t="s">
        <v>3</v>
      </c>
      <c r="B45" s="4" t="n">
        <v>33.9</v>
      </c>
      <c r="D45" s="5"/>
      <c r="I45" s="6"/>
    </row>
    <row r="46" customFormat="false" ht="12.75" hidden="false" customHeight="false" outlineLevel="0" collapsed="false">
      <c r="A46" s="3" t="s">
        <v>3</v>
      </c>
      <c r="B46" s="4" t="n">
        <v>31.3</v>
      </c>
      <c r="D46" s="5"/>
      <c r="I46" s="6"/>
    </row>
    <row r="47" customFormat="false" ht="12.75" hidden="false" customHeight="false" outlineLevel="0" collapsed="false">
      <c r="A47" s="3" t="s">
        <v>3</v>
      </c>
      <c r="B47" s="4" t="n">
        <v>51</v>
      </c>
      <c r="D47" s="5"/>
      <c r="I47" s="6"/>
    </row>
    <row r="48" customFormat="false" ht="12.75" hidden="false" customHeight="false" outlineLevel="0" collapsed="false">
      <c r="A48" s="3" t="s">
        <v>3</v>
      </c>
      <c r="B48" s="4" t="n">
        <v>53.4</v>
      </c>
      <c r="D48" s="5"/>
      <c r="I48" s="6"/>
    </row>
    <row r="49" customFormat="false" ht="12.75" hidden="false" customHeight="false" outlineLevel="0" collapsed="false">
      <c r="A49" s="3" t="s">
        <v>3</v>
      </c>
      <c r="B49" s="4" t="n">
        <v>58.3</v>
      </c>
      <c r="D49" s="5"/>
      <c r="I49" s="6"/>
    </row>
    <row r="50" customFormat="false" ht="12.75" hidden="false" customHeight="false" outlineLevel="0" collapsed="false">
      <c r="A50" s="3" t="s">
        <v>3</v>
      </c>
      <c r="B50" s="4" t="n">
        <v>31.4</v>
      </c>
      <c r="D50" s="5"/>
      <c r="I50" s="6"/>
    </row>
    <row r="51" customFormat="false" ht="12.75" hidden="false" customHeight="false" outlineLevel="0" collapsed="false">
      <c r="A51" s="3" t="s">
        <v>3</v>
      </c>
      <c r="B51" s="4" t="n">
        <v>56.3</v>
      </c>
      <c r="D51" s="5"/>
      <c r="I51" s="6"/>
    </row>
    <row r="52" customFormat="false" ht="12.75" hidden="false" customHeight="false" outlineLevel="0" collapsed="false">
      <c r="A52" s="3" t="s">
        <v>3</v>
      </c>
      <c r="B52" s="4" t="n">
        <v>41</v>
      </c>
      <c r="D52" s="5"/>
      <c r="I52" s="6"/>
    </row>
    <row r="53" customFormat="false" ht="12.75" hidden="false" customHeight="false" outlineLevel="0" collapsed="false">
      <c r="A53" s="3" t="s">
        <v>3</v>
      </c>
      <c r="B53" s="4" t="n">
        <v>47.9</v>
      </c>
      <c r="D53" s="5"/>
      <c r="I53" s="6"/>
    </row>
    <row r="54" customFormat="false" ht="12.75" hidden="false" customHeight="false" outlineLevel="0" collapsed="false">
      <c r="A54" s="3" t="s">
        <v>3</v>
      </c>
      <c r="B54" s="4" t="n">
        <v>51.4</v>
      </c>
      <c r="D54" s="5"/>
      <c r="I54" s="6"/>
    </row>
    <row r="55" customFormat="false" ht="12.75" hidden="false" customHeight="false" outlineLevel="0" collapsed="false">
      <c r="A55" s="3" t="s">
        <v>3</v>
      </c>
      <c r="B55" s="4" t="n">
        <v>33.1</v>
      </c>
      <c r="D55" s="5"/>
      <c r="I55" s="6"/>
    </row>
    <row r="56" customFormat="false" ht="12.75" hidden="false" customHeight="false" outlineLevel="0" collapsed="false">
      <c r="A56" s="3" t="s">
        <v>3</v>
      </c>
      <c r="B56" s="4" t="n">
        <v>74.9</v>
      </c>
      <c r="D56" s="5"/>
      <c r="I56" s="6"/>
    </row>
    <row r="57" customFormat="false" ht="12.75" hidden="false" customHeight="false" outlineLevel="0" collapsed="false">
      <c r="A57" s="3" t="s">
        <v>3</v>
      </c>
      <c r="B57" s="4" t="n">
        <v>77.2</v>
      </c>
      <c r="D57" s="5"/>
      <c r="I57" s="6"/>
    </row>
    <row r="58" customFormat="false" ht="12.75" hidden="false" customHeight="false" outlineLevel="0" collapsed="false">
      <c r="A58" s="3" t="s">
        <v>3</v>
      </c>
      <c r="B58" s="4" t="n">
        <v>57.9</v>
      </c>
      <c r="D58" s="5"/>
      <c r="I58" s="6"/>
    </row>
    <row r="59" customFormat="false" ht="12.75" hidden="false" customHeight="false" outlineLevel="0" collapsed="false">
      <c r="A59" s="3" t="s">
        <v>3</v>
      </c>
      <c r="B59" s="4" t="n">
        <v>80.1</v>
      </c>
      <c r="D59" s="5"/>
      <c r="I59" s="6"/>
    </row>
    <row r="60" customFormat="false" ht="12.75" hidden="false" customHeight="false" outlineLevel="0" collapsed="false">
      <c r="A60" s="3" t="s">
        <v>3</v>
      </c>
      <c r="B60" s="4" t="n">
        <v>40.2</v>
      </c>
      <c r="D60" s="5"/>
      <c r="I60" s="6"/>
    </row>
    <row r="61" customFormat="false" ht="12.75" hidden="false" customHeight="false" outlineLevel="0" collapsed="false">
      <c r="A61" s="3" t="s">
        <v>3</v>
      </c>
      <c r="B61" s="4" t="n">
        <v>100.9</v>
      </c>
      <c r="D61" s="5"/>
      <c r="I61" s="6"/>
    </row>
    <row r="62" customFormat="false" ht="12.75" hidden="false" customHeight="false" outlineLevel="0" collapsed="false">
      <c r="A62" s="3" t="s">
        <v>11</v>
      </c>
      <c r="B62" s="4" t="n">
        <v>33.1</v>
      </c>
      <c r="D62" s="5"/>
      <c r="I62" s="6" t="str">
        <f aca="false">IF(A62="M",B62,"")</f>
        <v/>
      </c>
    </row>
    <row r="63" customFormat="false" ht="12.75" hidden="false" customHeight="false" outlineLevel="0" collapsed="false">
      <c r="A63" s="3" t="s">
        <v>11</v>
      </c>
      <c r="B63" s="4" t="n">
        <v>35.8</v>
      </c>
      <c r="D63" s="5"/>
      <c r="I63" s="6" t="str">
        <f aca="false">IF(A63="M",B63,"")</f>
        <v/>
      </c>
    </row>
    <row r="64" customFormat="false" ht="12.75" hidden="false" customHeight="false" outlineLevel="0" collapsed="false">
      <c r="A64" s="3" t="s">
        <v>11</v>
      </c>
      <c r="B64" s="4" t="n">
        <v>68.8</v>
      </c>
      <c r="D64" s="5"/>
      <c r="I64" s="6" t="str">
        <f aca="false">IF(A64="M",B64,"")</f>
        <v/>
      </c>
    </row>
    <row r="65" customFormat="false" ht="12.75" hidden="false" customHeight="false" outlineLevel="0" collapsed="false">
      <c r="A65" s="3" t="s">
        <v>11</v>
      </c>
      <c r="B65" s="4" t="n">
        <v>31.6</v>
      </c>
      <c r="D65" s="5"/>
      <c r="I65" s="6" t="str">
        <f aca="false">IF(A65="M",B65,"")</f>
        <v/>
      </c>
    </row>
    <row r="66" customFormat="false" ht="12.75" hidden="false" customHeight="false" outlineLevel="0" collapsed="false">
      <c r="A66" s="3" t="s">
        <v>11</v>
      </c>
      <c r="B66" s="4" t="n">
        <v>38.2</v>
      </c>
      <c r="D66" s="5"/>
      <c r="I66" s="6" t="str">
        <f aca="false">IF(A66="M",B66,"")</f>
        <v/>
      </c>
    </row>
    <row r="67" customFormat="false" ht="12.75" hidden="false" customHeight="false" outlineLevel="0" collapsed="false">
      <c r="A67" s="3" t="s">
        <v>11</v>
      </c>
      <c r="B67" s="4" t="n">
        <v>42</v>
      </c>
      <c r="D67" s="5"/>
      <c r="I67" s="6" t="str">
        <f aca="false">IF(A67="M",B67,"")</f>
        <v/>
      </c>
    </row>
    <row r="68" customFormat="false" ht="12.75" hidden="false" customHeight="false" outlineLevel="0" collapsed="false">
      <c r="A68" s="3" t="s">
        <v>11</v>
      </c>
      <c r="B68" s="4" t="n">
        <v>33.4</v>
      </c>
      <c r="D68" s="5"/>
      <c r="I68" s="6" t="str">
        <f aca="false">IF(A68="M",B68,"")</f>
        <v/>
      </c>
    </row>
    <row r="69" customFormat="false" ht="12.75" hidden="false" customHeight="false" outlineLevel="0" collapsed="false">
      <c r="A69" s="3" t="s">
        <v>11</v>
      </c>
      <c r="B69" s="4" t="n">
        <v>50.3</v>
      </c>
      <c r="D69" s="5"/>
    </row>
    <row r="70" customFormat="false" ht="12.75" hidden="false" customHeight="false" outlineLevel="0" collapsed="false">
      <c r="A70" s="3" t="s">
        <v>11</v>
      </c>
      <c r="B70" s="4" t="n">
        <v>39.6</v>
      </c>
      <c r="D70" s="5"/>
    </row>
    <row r="71" customFormat="false" ht="12.75" hidden="false" customHeight="false" outlineLevel="0" collapsed="false">
      <c r="A71" s="3" t="s">
        <v>11</v>
      </c>
      <c r="B71" s="4" t="n">
        <v>30.7</v>
      </c>
      <c r="D71" s="5"/>
    </row>
    <row r="72" customFormat="false" ht="12.75" hidden="false" customHeight="false" outlineLevel="0" collapsed="false">
      <c r="A72" s="3" t="s">
        <v>11</v>
      </c>
      <c r="B72" s="4" t="n">
        <v>31.3</v>
      </c>
      <c r="D72" s="5"/>
    </row>
    <row r="73" customFormat="false" ht="12.75" hidden="false" customHeight="false" outlineLevel="0" collapsed="false">
      <c r="A73" s="3" t="s">
        <v>11</v>
      </c>
      <c r="B73" s="4" t="n">
        <v>61.3</v>
      </c>
      <c r="D73" s="5"/>
    </row>
    <row r="74" customFormat="false" ht="12.75" hidden="false" customHeight="false" outlineLevel="0" collapsed="false">
      <c r="A74" s="3" t="s">
        <v>11</v>
      </c>
      <c r="B74" s="4" t="n">
        <v>30</v>
      </c>
      <c r="D74" s="5"/>
    </row>
    <row r="75" customFormat="false" ht="12.75" hidden="false" customHeight="false" outlineLevel="0" collapsed="false">
      <c r="A75" s="3" t="s">
        <v>11</v>
      </c>
      <c r="B75" s="4" t="n">
        <v>38.1</v>
      </c>
      <c r="D75" s="5"/>
    </row>
    <row r="76" customFormat="false" ht="12.75" hidden="false" customHeight="false" outlineLevel="0" collapsed="false">
      <c r="A76" s="3" t="s">
        <v>11</v>
      </c>
      <c r="B76" s="4" t="n">
        <v>56.4</v>
      </c>
      <c r="D76" s="5"/>
    </row>
    <row r="77" customFormat="false" ht="12.75" hidden="false" customHeight="false" outlineLevel="0" collapsed="false">
      <c r="A77" s="3" t="s">
        <v>11</v>
      </c>
      <c r="B77" s="4" t="n">
        <v>35.7</v>
      </c>
      <c r="D77" s="5"/>
    </row>
    <row r="78" customFormat="false" ht="12.75" hidden="false" customHeight="false" outlineLevel="0" collapsed="false">
      <c r="A78" s="3" t="s">
        <v>11</v>
      </c>
      <c r="B78" s="4" t="n">
        <v>31.3</v>
      </c>
      <c r="D78" s="5"/>
    </row>
    <row r="79" customFormat="false" ht="12.75" hidden="false" customHeight="false" outlineLevel="0" collapsed="false">
      <c r="A79" s="3" t="s">
        <v>11</v>
      </c>
      <c r="B79" s="4" t="n">
        <v>40.4</v>
      </c>
      <c r="D79" s="5"/>
    </row>
    <row r="80" customFormat="false" ht="12.75" hidden="false" customHeight="false" outlineLevel="0" collapsed="false">
      <c r="A80" s="3" t="s">
        <v>11</v>
      </c>
      <c r="B80" s="4" t="n">
        <v>32.1</v>
      </c>
      <c r="D80" s="5"/>
    </row>
    <row r="81" customFormat="false" ht="12.75" hidden="false" customHeight="false" outlineLevel="0" collapsed="false">
      <c r="A81" s="3" t="s">
        <v>11</v>
      </c>
      <c r="B81" s="4" t="n">
        <v>66.4</v>
      </c>
      <c r="D81" s="5"/>
    </row>
    <row r="82" customFormat="false" ht="12.75" hidden="false" customHeight="false" outlineLevel="0" collapsed="false">
      <c r="A82" s="3" t="s">
        <v>11</v>
      </c>
      <c r="B82" s="4" t="n">
        <v>36.9</v>
      </c>
      <c r="D82" s="5"/>
    </row>
    <row r="83" customFormat="false" ht="12.75" hidden="false" customHeight="false" outlineLevel="0" collapsed="false">
      <c r="A83" s="3" t="s">
        <v>11</v>
      </c>
      <c r="B83" s="4" t="n">
        <v>35.9</v>
      </c>
      <c r="D83" s="5"/>
    </row>
    <row r="84" customFormat="false" ht="12.75" hidden="false" customHeight="false" outlineLevel="0" collapsed="false">
      <c r="A84" s="3" t="s">
        <v>11</v>
      </c>
      <c r="B84" s="4" t="n">
        <v>49.6</v>
      </c>
      <c r="D84" s="5"/>
    </row>
    <row r="85" customFormat="false" ht="12.75" hidden="false" customHeight="false" outlineLevel="0" collapsed="false">
      <c r="A85" s="3" t="s">
        <v>11</v>
      </c>
      <c r="B85" s="4" t="n">
        <v>62.8</v>
      </c>
      <c r="D85" s="5"/>
    </row>
    <row r="86" customFormat="false" ht="12.75" hidden="false" customHeight="false" outlineLevel="0" collapsed="false">
      <c r="A86" s="3" t="s">
        <v>11</v>
      </c>
      <c r="B86" s="4" t="n">
        <v>44.6</v>
      </c>
      <c r="D86" s="5"/>
    </row>
    <row r="87" customFormat="false" ht="12.75" hidden="false" customHeight="false" outlineLevel="0" collapsed="false">
      <c r="A87" s="3" t="s">
        <v>11</v>
      </c>
      <c r="B87" s="4" t="n">
        <v>32.5</v>
      </c>
      <c r="D87" s="5"/>
    </row>
    <row r="88" customFormat="false" ht="12.75" hidden="false" customHeight="false" outlineLevel="0" collapsed="false">
      <c r="A88" s="3" t="s">
        <v>11</v>
      </c>
      <c r="B88" s="4" t="n">
        <v>33.4</v>
      </c>
      <c r="D88" s="5"/>
    </row>
    <row r="89" customFormat="false" ht="12.75" hidden="false" customHeight="false" outlineLevel="0" collapsed="false">
      <c r="A89" s="3" t="s">
        <v>11</v>
      </c>
      <c r="B89" s="4" t="n">
        <v>55.3</v>
      </c>
      <c r="D89" s="5"/>
    </row>
    <row r="90" customFormat="false" ht="12.75" hidden="false" customHeight="false" outlineLevel="0" collapsed="false">
      <c r="A90" s="3" t="s">
        <v>11</v>
      </c>
      <c r="B90" s="4" t="n">
        <v>62.7</v>
      </c>
      <c r="D90" s="5"/>
    </row>
    <row r="91" customFormat="false" ht="12.75" hidden="false" customHeight="false" outlineLevel="0" collapsed="false">
      <c r="A91" s="3" t="s">
        <v>11</v>
      </c>
      <c r="B91" s="4" t="n">
        <v>54.4</v>
      </c>
      <c r="D91" s="5"/>
    </row>
    <row r="92" customFormat="false" ht="12.75" hidden="false" customHeight="false" outlineLevel="0" collapsed="false">
      <c r="A92" s="3" t="s">
        <v>11</v>
      </c>
      <c r="B92" s="4" t="n">
        <v>30.8</v>
      </c>
      <c r="D92" s="5"/>
    </row>
    <row r="93" customFormat="false" ht="12.75" hidden="false" customHeight="false" outlineLevel="0" collapsed="false">
      <c r="A93" s="3" t="s">
        <v>11</v>
      </c>
      <c r="B93" s="4" t="n">
        <v>49.1</v>
      </c>
      <c r="D93" s="5"/>
    </row>
    <row r="94" customFormat="false" ht="12.75" hidden="false" customHeight="false" outlineLevel="0" collapsed="false">
      <c r="A94" s="3" t="s">
        <v>11</v>
      </c>
      <c r="B94" s="4" t="n">
        <v>41.9</v>
      </c>
      <c r="D94" s="5"/>
    </row>
    <row r="95" customFormat="false" ht="12.75" hidden="false" customHeight="false" outlineLevel="0" collapsed="false">
      <c r="A95" s="3" t="s">
        <v>11</v>
      </c>
      <c r="B95" s="4" t="n">
        <v>32.5</v>
      </c>
      <c r="D95" s="5"/>
    </row>
    <row r="96" customFormat="false" ht="12.75" hidden="false" customHeight="false" outlineLevel="0" collapsed="false">
      <c r="A96" s="3" t="s">
        <v>11</v>
      </c>
      <c r="B96" s="4" t="n">
        <v>35.2</v>
      </c>
      <c r="D96" s="5"/>
    </row>
    <row r="97" customFormat="false" ht="12.75" hidden="false" customHeight="false" outlineLevel="0" collapsed="false">
      <c r="A97" s="3" t="s">
        <v>11</v>
      </c>
      <c r="B97" s="4" t="n">
        <v>47.4</v>
      </c>
      <c r="D97" s="5"/>
    </row>
    <row r="98" customFormat="false" ht="12.75" hidden="false" customHeight="false" outlineLevel="0" collapsed="false">
      <c r="A98" s="3" t="s">
        <v>11</v>
      </c>
      <c r="B98" s="4" t="n">
        <v>60.7</v>
      </c>
      <c r="D98" s="5"/>
    </row>
    <row r="99" customFormat="false" ht="12.75" hidden="false" customHeight="false" outlineLevel="0" collapsed="false">
      <c r="A99" s="3" t="s">
        <v>11</v>
      </c>
      <c r="B99" s="4" t="n">
        <v>33</v>
      </c>
      <c r="D99" s="5"/>
    </row>
    <row r="100" customFormat="false" ht="12.75" hidden="false" customHeight="false" outlineLevel="0" collapsed="false">
      <c r="A100" s="3" t="s">
        <v>11</v>
      </c>
      <c r="B100" s="4" t="n">
        <v>43.3</v>
      </c>
      <c r="D100" s="5"/>
    </row>
    <row r="101" customFormat="false" ht="12.75" hidden="false" customHeight="false" outlineLevel="0" collapsed="false">
      <c r="A101" s="3" t="s">
        <v>11</v>
      </c>
      <c r="B101" s="4" t="n">
        <v>34.8</v>
      </c>
      <c r="D101" s="5"/>
    </row>
    <row r="102" customFormat="false" ht="12.75" hidden="false" customHeight="false" outlineLevel="0" collapsed="false">
      <c r="A102" s="3" t="s">
        <v>11</v>
      </c>
      <c r="B102" s="4" t="n">
        <v>36</v>
      </c>
      <c r="D102" s="5"/>
    </row>
    <row r="103" customFormat="false" ht="12.75" hidden="false" customHeight="false" outlineLevel="0" collapsed="false">
      <c r="A103" s="3" t="s">
        <v>11</v>
      </c>
      <c r="B103" s="4" t="n">
        <v>51.6</v>
      </c>
      <c r="D103" s="5"/>
    </row>
    <row r="104" customFormat="false" ht="12.75" hidden="false" customHeight="false" outlineLevel="0" collapsed="false">
      <c r="A104" s="3" t="s">
        <v>11</v>
      </c>
      <c r="B104" s="4" t="n">
        <v>31.9</v>
      </c>
      <c r="D104" s="5"/>
    </row>
    <row r="105" customFormat="false" ht="12.75" hidden="false" customHeight="false" outlineLevel="0" collapsed="false">
      <c r="A105" s="3" t="s">
        <v>11</v>
      </c>
      <c r="B105" s="4" t="n">
        <v>34.1</v>
      </c>
      <c r="D105" s="5"/>
    </row>
    <row r="106" customFormat="false" ht="12.75" hidden="false" customHeight="false" outlineLevel="0" collapsed="false">
      <c r="A106" s="3" t="s">
        <v>11</v>
      </c>
      <c r="B106" s="4" t="n">
        <v>78.4</v>
      </c>
      <c r="D106" s="5"/>
    </row>
    <row r="107" customFormat="false" ht="12.75" hidden="false" customHeight="false" outlineLevel="0" collapsed="false">
      <c r="A107" s="3" t="s">
        <v>11</v>
      </c>
      <c r="B107" s="4" t="n">
        <v>30.4</v>
      </c>
      <c r="D107" s="5"/>
    </row>
    <row r="108" customFormat="false" ht="12.75" hidden="false" customHeight="false" outlineLevel="0" collapsed="false">
      <c r="A108" s="3" t="s">
        <v>11</v>
      </c>
      <c r="B108" s="4" t="n">
        <v>45.3</v>
      </c>
      <c r="D108" s="5"/>
    </row>
    <row r="109" customFormat="false" ht="12.75" hidden="false" customHeight="false" outlineLevel="0" collapsed="false">
      <c r="A109" s="3" t="s">
        <v>11</v>
      </c>
      <c r="B109" s="4" t="n">
        <v>52.6</v>
      </c>
      <c r="D109" s="5"/>
    </row>
    <row r="110" customFormat="false" ht="12.75" hidden="false" customHeight="false" outlineLevel="0" collapsed="false">
      <c r="A110" s="3" t="s">
        <v>11</v>
      </c>
      <c r="B110" s="4" t="n">
        <v>30.3</v>
      </c>
      <c r="D110" s="5"/>
    </row>
    <row r="111" customFormat="false" ht="12.75" hidden="false" customHeight="false" outlineLevel="0" collapsed="false">
      <c r="A111" s="3" t="s">
        <v>11</v>
      </c>
      <c r="B111" s="4" t="n">
        <v>36.6</v>
      </c>
      <c r="D111" s="5"/>
    </row>
    <row r="112" customFormat="false" ht="12.75" hidden="false" customHeight="false" outlineLevel="0" collapsed="false">
      <c r="A112" s="3" t="s">
        <v>11</v>
      </c>
      <c r="B112" s="4" t="n">
        <v>53.1</v>
      </c>
      <c r="D112" s="5"/>
    </row>
    <row r="113" customFormat="false" ht="12.75" hidden="false" customHeight="false" outlineLevel="0" collapsed="false">
      <c r="A113" s="3" t="s">
        <v>11</v>
      </c>
      <c r="B113" s="4" t="n">
        <v>36.5</v>
      </c>
      <c r="D113" s="5"/>
    </row>
    <row r="114" customFormat="false" ht="12.75" hidden="false" customHeight="false" outlineLevel="0" collapsed="false">
      <c r="A114" s="3" t="s">
        <v>11</v>
      </c>
      <c r="B114" s="4" t="n">
        <v>37.8</v>
      </c>
      <c r="D114" s="5"/>
    </row>
    <row r="115" customFormat="false" ht="12.75" hidden="false" customHeight="false" outlineLevel="0" collapsed="false">
      <c r="A115" s="3" t="s">
        <v>11</v>
      </c>
      <c r="B115" s="4" t="n">
        <v>34</v>
      </c>
      <c r="D115" s="5"/>
    </row>
    <row r="116" customFormat="false" ht="12.75" hidden="false" customHeight="false" outlineLevel="0" collapsed="false">
      <c r="A116" s="3" t="s">
        <v>11</v>
      </c>
      <c r="B116" s="4" t="n">
        <v>69.3</v>
      </c>
      <c r="D116" s="5"/>
    </row>
    <row r="117" customFormat="false" ht="12.75" hidden="false" customHeight="false" outlineLevel="0" collapsed="false">
      <c r="A117" s="3" t="s">
        <v>11</v>
      </c>
      <c r="B117" s="4" t="n">
        <v>77.2</v>
      </c>
      <c r="D117" s="5"/>
    </row>
    <row r="118" customFormat="false" ht="12.75" hidden="false" customHeight="false" outlineLevel="0" collapsed="false">
      <c r="A118" s="3" t="s">
        <v>11</v>
      </c>
      <c r="B118" s="4" t="n">
        <v>32.6</v>
      </c>
      <c r="D118" s="5"/>
    </row>
    <row r="119" customFormat="false" ht="12.75" hidden="false" customHeight="false" outlineLevel="0" collapsed="false">
      <c r="A119" s="3" t="s">
        <v>11</v>
      </c>
      <c r="B119" s="4" t="n">
        <v>82.9</v>
      </c>
      <c r="D119" s="5"/>
    </row>
    <row r="120" customFormat="false" ht="12.75" hidden="false" customHeight="false" outlineLevel="0" collapsed="false">
      <c r="A120" s="3" t="s">
        <v>11</v>
      </c>
      <c r="B120" s="4" t="n">
        <v>42.3</v>
      </c>
      <c r="D120" s="5"/>
    </row>
    <row r="121" customFormat="false" ht="12.75" hidden="false" customHeight="false" outlineLevel="0" collapsed="false">
      <c r="A121" s="3" t="s">
        <v>11</v>
      </c>
      <c r="B121" s="4" t="n">
        <v>57.8</v>
      </c>
      <c r="D121" s="5"/>
    </row>
    <row r="122" customFormat="false" ht="12.75" hidden="false" customHeight="false" outlineLevel="0" collapsed="false">
      <c r="J122" s="0" t="str">
        <f aca="false">IF(A122="F",B122,"")</f>
        <v/>
      </c>
    </row>
    <row r="123" customFormat="false" ht="12.75" hidden="false" customHeight="false" outlineLevel="0" collapsed="false">
      <c r="J123" s="0" t="str">
        <f aca="false">IF(A123="F",B123,"")</f>
        <v/>
      </c>
    </row>
    <row r="124" customFormat="false" ht="12.75" hidden="false" customHeight="false" outlineLevel="0" collapsed="false">
      <c r="J124" s="0" t="str">
        <f aca="false">IF(A124="F",B124,"")</f>
        <v/>
      </c>
    </row>
    <row r="125" customFormat="false" ht="12.75" hidden="false" customHeight="false" outlineLevel="0" collapsed="false">
      <c r="J125" s="0" t="str">
        <f aca="false">IF(A125="F",B125,"")</f>
        <v/>
      </c>
    </row>
    <row r="126" customFormat="false" ht="12.75" hidden="false" customHeight="false" outlineLevel="0" collapsed="false">
      <c r="J126" s="0" t="str">
        <f aca="false">IF(A126="F",B126,"")</f>
        <v/>
      </c>
    </row>
    <row r="127" customFormat="false" ht="12.75" hidden="false" customHeight="false" outlineLevel="0" collapsed="false">
      <c r="J127" s="0" t="str">
        <f aca="false">IF(A127="F",B127,"")</f>
        <v/>
      </c>
    </row>
    <row r="128" customFormat="false" ht="12.75" hidden="false" customHeight="false" outlineLevel="0" collapsed="false">
      <c r="J128" s="0" t="str">
        <f aca="false">IF(A128="F",B128,"")</f>
        <v/>
      </c>
    </row>
    <row r="129" customFormat="false" ht="12.75" hidden="false" customHeight="false" outlineLevel="0" collapsed="false">
      <c r="J129" s="0" t="str">
        <f aca="false">IF(A129="F",B129,"")</f>
        <v/>
      </c>
    </row>
    <row r="130" customFormat="false" ht="12.75" hidden="false" customHeight="false" outlineLevel="0" collapsed="false">
      <c r="J130" s="0" t="str">
        <f aca="false">IF(A130="F",B130,"")</f>
        <v/>
      </c>
    </row>
    <row r="131" customFormat="false" ht="12.75" hidden="false" customHeight="false" outlineLevel="0" collapsed="false">
      <c r="J131" s="0" t="str">
        <f aca="false">IF(A131="F",B131,"")</f>
        <v/>
      </c>
    </row>
    <row r="132" customFormat="false" ht="12.75" hidden="false" customHeight="false" outlineLevel="0" collapsed="false">
      <c r="J132" s="0" t="str">
        <f aca="false">IF(A132="F",B132,"")</f>
        <v/>
      </c>
    </row>
    <row r="133" customFormat="false" ht="12.75" hidden="false" customHeight="false" outlineLevel="0" collapsed="false">
      <c r="J133" s="0" t="str">
        <f aca="false">IF(A133="F",B133,"")</f>
        <v/>
      </c>
    </row>
    <row r="134" customFormat="false" ht="12.75" hidden="false" customHeight="false" outlineLevel="0" collapsed="false">
      <c r="J134" s="0" t="str">
        <f aca="false">IF(A134="F",B134,"")</f>
        <v/>
      </c>
    </row>
    <row r="135" customFormat="false" ht="12.75" hidden="false" customHeight="false" outlineLevel="0" collapsed="false">
      <c r="J135" s="0" t="str">
        <f aca="false">IF(A135="F",B135,"")</f>
        <v/>
      </c>
    </row>
    <row r="136" customFormat="false" ht="12.75" hidden="false" customHeight="false" outlineLevel="0" collapsed="false">
      <c r="J136" s="0" t="str">
        <f aca="false">IF(A136="F",B136,"")</f>
        <v/>
      </c>
    </row>
    <row r="137" customFormat="false" ht="12.75" hidden="false" customHeight="false" outlineLevel="0" collapsed="false">
      <c r="J137" s="0" t="str">
        <f aca="false">IF(A137="F",B137,"")</f>
        <v/>
      </c>
    </row>
    <row r="138" customFormat="false" ht="12.75" hidden="false" customHeight="false" outlineLevel="0" collapsed="false">
      <c r="J138" s="0" t="str">
        <f aca="false">IF(A138="F",B138,"")</f>
        <v/>
      </c>
    </row>
    <row r="139" customFormat="false" ht="12.75" hidden="false" customHeight="false" outlineLevel="0" collapsed="false">
      <c r="J139" s="0" t="str">
        <f aca="false">IF(A139="F",B139,"")</f>
        <v/>
      </c>
    </row>
  </sheetData>
  <printOptions headings="false" gridLines="false" gridLinesSet="true" horizontalCentered="false" verticalCentered="false"/>
  <pageMargins left="0.75" right="0.75" top="1" bottom="1" header="0.5" footer="0.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LibreOffice/25.8.1.1$MacOSX_AARCH64 LibreOffice_project/54047653041915e595ad4e45cccea684809c77b5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2006-09-16T09:36:00Z</dcterms:created>
  <dc:creator>Keith</dc:creator>
  <dc:description/>
  <dc:language>en-GB</dc:language>
  <cp:lastModifiedBy/>
  <dcterms:modified xsi:type="dcterms:W3CDTF">2025-10-17T19:04:58Z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